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<sst xmlns="http://schemas.openxmlformats.org/spreadsheetml/2006/main" count="295" uniqueCount="222">
  <si>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</si>
  <si>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</si>
  <si>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</si>
  <si>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</si>
  <si>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</si>
  <si>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</si>
  <si>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</si>
  <si>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</si>
  <si>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</si>
  <si>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</si>
  <si>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</si>
  <si>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</si>
  <si>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</si>
  <si>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</si>
  <si>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</si>
  <si>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</si>
  <si>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</si>
  <si>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</si>
  <si>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</si>
  <si>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</si>
  <si>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</si>
  <si>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</si>
  <si>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</si>
  <si>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</si>
  <si>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</si>
  <si>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</si>
  <si>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</si>
  <si>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</si>
  <si>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</si>
  <si>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</si>
  <si>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</si>
  <si>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</si>
  <si>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</si>
  <si>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</si>
  <si>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</si>
  <si>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</si>
  <si>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</si>
  <si>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</si>
  <si>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</si>
  <si>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</si>
  <si>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</si>
  <si>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</si>
  <si>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</si>
  <si>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</si>
  <si>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</si>
  <si>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</si>
  <si>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</si>
  <si>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</si>
  <si>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</si>
  <si>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</si>
  <si>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</si>
  <si>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</si>
  <si>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</si>
  <si>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</si>
  <si>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</si>
  <si>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</si>
  <si>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</si>
  <si>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</si>
  <si>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</si>
  <si>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</si>
  <si>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</si>
  <si>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</si>
  <si>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</si>
  <si>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</si>
  <si>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</si>
  <si>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</si>
  <si>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</si>
  <si>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</si>
  <si>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</si>
  <si>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</si>
  <si>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</si>
  <si>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</si>
  <si>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</si>
  <si>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</si>
  <si>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</si>
  <si>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</si>
  <si>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</si>
  <si>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</si>
  <si>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</si>
  <si>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</si>
  <si>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</si>
  <si>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</si>
  <si>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</si>
  <si>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</si>
  <si>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</si>
  <si>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</si>
  <si>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</si>
  <si>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</si>
  <si>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</si>
  <si>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</si>
  <si>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</si>
  <si>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</si>
  <si>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</si>
  <si>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</si>
  <si>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</si>
  <si>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</si>
  <si>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</si>
  <si>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</si>
  <si>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</si>
  <si>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</si>
  <si>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</si>
  <si>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</si>
  <si>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</si>
  <si>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</si>
  <si>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</si>
  <si>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</si>
  <si>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</si>
  <si>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</si>
  <si>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</si>
  <si>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</si>
  <si>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</si>
  <si>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</si>
  <si>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</si>
  <si>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</si>
  <si>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</si>
  <si>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</si>
  <si>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</si>
  <si>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</si>
  <si>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</si>
  <si>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</si>
  <si>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</si>
  <si>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</si>
  <si>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</si>
  <si>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</si>
  <si>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</si>
  <si>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</si>
  <si>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</si>
  <si>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</si>
  <si>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</si>
  <si>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</si>
  <si>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</si>
  <si>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</si>
  <si>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</si>
  <si>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</si>
  <si>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</si>
  <si>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</si>
  <si>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</si>
  <si>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</si>
  <si>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</si>
  <si>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</si>
  <si>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</si>
  <si>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</si>
  <si>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</si>
  <si>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</si>
  <si>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</si>
  <si>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</si>
  <si>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</si>
  <si>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</si>
  <si>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</si>
  <si>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</si>
  <si>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</si>
  <si>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</si>
  <si>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</si>
  <si>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</si>
  <si>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</si>
  <si>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</si>
  <si>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</si>
  <si>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</si>
  <si>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</si>
  <si>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</si>
  <si>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</si>
  <si>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</si>
  <si>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</si>
  <si>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</si>
  <si>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</si>
  <si>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</si>
  <si>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</si>
  <si>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</si>
  <si>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</si>
  <si>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</si>
  <si>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</si>
  <si>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</si>
  <si>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</si>
  <si>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</si>
  <si>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</si>
  <si>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</si>
  <si>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</si>
  <si>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</si>
  <si>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</si>
  <si>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</si>
  <si>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</si>
  <si>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</si>
  <si>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</si>
  <si>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</si>
  <si>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</si>
  <si>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</si>
  <si>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</si>
  <si>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</si>
  <si>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</si>
  <si>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</si>
  <si>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</si>
  <si>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</si>
  <si>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</si>
  <si>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</si>
  <si>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</si>
  <si>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</si>
  <si>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</si>
  <si>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</si>
  <si>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</si>
  <si>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</si>
  <si>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</si>
  <si>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</si>
  <si>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</si>
  <si>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</si>
  <si>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</si>
  <si>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</si>
  <si>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</si>
  <si>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</si>
  <si>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</si>
  <si>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</si>
  <si>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</si>
  <si>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</si>
  <si>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Деснянський районний суд м.Чернігова</t>
  </si>
  <si>
    <t>14038.м. Чернігів.пр-т Перемоги 141</t>
  </si>
  <si>
    <t>Доручення судів України / іноземних судів</t>
  </si>
  <si>
    <t xml:space="preserve">Розглянуто справ судом присяжних </t>
  </si>
  <si>
    <t>М.М. Кузюра</t>
  </si>
  <si>
    <t>А.В. Медведєва</t>
  </si>
  <si>
    <t>(04622) 3-16-15</t>
  </si>
  <si>
    <t>(04622) 3-31-81</t>
  </si>
  <si>
    <t xml:space="preserve">іnbox@ds.cn.court.gov.ua 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</si>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</sst>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&amp;LF79C836F&amp;C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551</v>
      </c>
      <c r="F6" s="103">
        <v>459</v>
      </c>
      <c r="G6" s="103">
        <v>5</v>
      </c>
      <c r="H6" s="103">
        <v>426</v>
      </c>
      <c r="I6" s="121" t="s">
        <v>210</v>
      </c>
      <c r="J6" s="103">
        <v>125</v>
      </c>
      <c r="K6" s="84">
        <v>27</v>
      </c>
      <c r="L6" s="91">
        <f>E6-F6</f>
        <v>92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3133</v>
      </c>
      <c r="F7" s="103">
        <v>3086</v>
      </c>
      <c r="G7" s="103">
        <v>8</v>
      </c>
      <c r="H7" s="103">
        <v>3056</v>
      </c>
      <c r="I7" s="103">
        <v>2420</v>
      </c>
      <c r="J7" s="103">
        <v>77</v>
      </c>
      <c r="K7" s="84"/>
      <c r="L7" s="91">
        <f>E7-F7</f>
        <v>47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2</v>
      </c>
      <c r="G8" s="103"/>
      <c r="H8" s="103">
        <v>2</v>
      </c>
      <c r="I8" s="103">
        <v>2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122</v>
      </c>
      <c r="F9" s="103">
        <v>118</v>
      </c>
      <c r="G9" s="103">
        <v>2</v>
      </c>
      <c r="H9" s="85">
        <v>106</v>
      </c>
      <c r="I9" s="103">
        <v>90</v>
      </c>
      <c r="J9" s="103">
        <v>16</v>
      </c>
      <c r="K9" s="84">
        <v>2</v>
      </c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6</v>
      </c>
      <c r="F10" s="103">
        <v>6</v>
      </c>
      <c r="G10" s="103"/>
      <c r="H10" s="103">
        <v>6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35</v>
      </c>
      <c r="F12" s="103">
        <v>30</v>
      </c>
      <c r="G12" s="103"/>
      <c r="H12" s="103">
        <v>32</v>
      </c>
      <c r="I12" s="103">
        <v>19</v>
      </c>
      <c r="J12" s="103">
        <v>3</v>
      </c>
      <c r="K12" s="84">
        <v>3</v>
      </c>
      <c r="L12" s="91">
        <f>E12-F12</f>
        <v>5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19</v>
      </c>
      <c r="F14" s="106">
        <v>18</v>
      </c>
      <c r="G14" s="106"/>
      <c r="H14" s="106">
        <v>19</v>
      </c>
      <c r="I14" s="106">
        <v>18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3868</v>
      </c>
      <c r="F16" s="84">
        <f>SUM(F6:F15)</f>
        <v>3719</v>
      </c>
      <c r="G16" s="84">
        <f>SUM(G6:G15)</f>
        <v>15</v>
      </c>
      <c r="H16" s="84">
        <f>SUM(H6:H15)</f>
        <v>3647</v>
      </c>
      <c r="I16" s="84">
        <f>SUM(I6:I15)</f>
        <v>2549</v>
      </c>
      <c r="J16" s="84">
        <f>SUM(J6:J15)</f>
        <v>221</v>
      </c>
      <c r="K16" s="84">
        <f>SUM(K6:K15)</f>
        <v>32</v>
      </c>
      <c r="L16" s="91">
        <f>E16-F16</f>
        <v>149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85</v>
      </c>
      <c r="F17" s="84">
        <v>82</v>
      </c>
      <c r="G17" s="84">
        <v>1</v>
      </c>
      <c r="H17" s="84">
        <v>81</v>
      </c>
      <c r="I17" s="84">
        <v>56</v>
      </c>
      <c r="J17" s="84">
        <v>4</v>
      </c>
      <c r="K17" s="84"/>
      <c r="L17" s="91">
        <f>E17-F17</f>
        <v>3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72</v>
      </c>
      <c r="F18" s="84">
        <v>56</v>
      </c>
      <c r="G18" s="84">
        <v>1</v>
      </c>
      <c r="H18" s="84">
        <v>65</v>
      </c>
      <c r="I18" s="84">
        <v>32</v>
      </c>
      <c r="J18" s="84">
        <v>7</v>
      </c>
      <c r="K18" s="84"/>
      <c r="L18" s="91">
        <f>E18-F18</f>
        <v>16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</v>
      </c>
      <c r="F20" s="84">
        <v>4</v>
      </c>
      <c r="G20" s="84">
        <v>1</v>
      </c>
      <c r="H20" s="84">
        <v>3</v>
      </c>
      <c r="I20" s="84">
        <v>1</v>
      </c>
      <c r="J20" s="84">
        <v>1</v>
      </c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105</v>
      </c>
      <c r="F25" s="94">
        <v>88</v>
      </c>
      <c r="G25" s="94">
        <v>2</v>
      </c>
      <c r="H25" s="94">
        <v>93</v>
      </c>
      <c r="I25" s="94">
        <v>33</v>
      </c>
      <c r="J25" s="94">
        <v>12</v>
      </c>
      <c r="K25" s="94"/>
      <c r="L25" s="91">
        <f>E25-F25</f>
        <v>17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1575</v>
      </c>
      <c r="F26" s="84">
        <v>1465</v>
      </c>
      <c r="G26" s="84"/>
      <c r="H26" s="84">
        <v>1455</v>
      </c>
      <c r="I26" s="84">
        <v>1285</v>
      </c>
      <c r="J26" s="84">
        <v>120</v>
      </c>
      <c r="K26" s="84"/>
      <c r="L26" s="91">
        <f>E26-F26</f>
        <v>110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20</v>
      </c>
      <c r="F27" s="111">
        <v>17</v>
      </c>
      <c r="G27" s="111"/>
      <c r="H27" s="111">
        <v>20</v>
      </c>
      <c r="I27" s="111">
        <v>12</v>
      </c>
      <c r="J27" s="111"/>
      <c r="K27" s="111"/>
      <c r="L27" s="91">
        <f>E27-F27</f>
        <v>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1477</v>
      </c>
      <c r="F28" s="84">
        <v>1399</v>
      </c>
      <c r="G28" s="84">
        <v>1</v>
      </c>
      <c r="H28" s="84">
        <v>1433</v>
      </c>
      <c r="I28" s="84">
        <v>1234</v>
      </c>
      <c r="J28" s="84">
        <v>44</v>
      </c>
      <c r="K28" s="84"/>
      <c r="L28" s="91">
        <f>E28-F28</f>
        <v>78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1667</v>
      </c>
      <c r="F29" s="84">
        <v>1261</v>
      </c>
      <c r="G29" s="84">
        <v>15</v>
      </c>
      <c r="H29" s="84">
        <v>1363</v>
      </c>
      <c r="I29" s="84">
        <v>1125</v>
      </c>
      <c r="J29" s="84">
        <v>304</v>
      </c>
      <c r="K29" s="84">
        <v>13</v>
      </c>
      <c r="L29" s="91">
        <f>E29-F29</f>
        <v>406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199</v>
      </c>
      <c r="F30" s="84">
        <v>196</v>
      </c>
      <c r="G30" s="84"/>
      <c r="H30" s="84">
        <v>197</v>
      </c>
      <c r="I30" s="84">
        <v>170</v>
      </c>
      <c r="J30" s="84">
        <v>2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198</v>
      </c>
      <c r="F31" s="84">
        <v>171</v>
      </c>
      <c r="G31" s="84"/>
      <c r="H31" s="84">
        <v>165</v>
      </c>
      <c r="I31" s="84">
        <v>135</v>
      </c>
      <c r="J31" s="84">
        <v>33</v>
      </c>
      <c r="K31" s="84"/>
      <c r="L31" s="91">
        <f>E31-F31</f>
        <v>27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20</v>
      </c>
      <c r="F32" s="84">
        <v>19</v>
      </c>
      <c r="G32" s="84"/>
      <c r="H32" s="84">
        <v>18</v>
      </c>
      <c r="I32" s="84">
        <v>13</v>
      </c>
      <c r="J32" s="84">
        <v>2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4</v>
      </c>
      <c r="F33" s="84">
        <v>3</v>
      </c>
      <c r="G33" s="84"/>
      <c r="H33" s="84">
        <v>4</v>
      </c>
      <c r="I33" s="84">
        <v>3</v>
      </c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29</v>
      </c>
      <c r="F36" s="84">
        <v>24</v>
      </c>
      <c r="G36" s="84"/>
      <c r="H36" s="84">
        <v>29</v>
      </c>
      <c r="I36" s="84">
        <v>7</v>
      </c>
      <c r="J36" s="84"/>
      <c r="K36" s="84"/>
      <c r="L36" s="91">
        <f>E36-F36</f>
        <v>5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157</v>
      </c>
      <c r="F37" s="84">
        <v>134</v>
      </c>
      <c r="G37" s="84"/>
      <c r="H37" s="84">
        <v>149</v>
      </c>
      <c r="I37" s="84">
        <v>92</v>
      </c>
      <c r="J37" s="84">
        <v>8</v>
      </c>
      <c r="K37" s="84"/>
      <c r="L37" s="91">
        <f>E37-F37</f>
        <v>23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3</v>
      </c>
      <c r="F38" s="84"/>
      <c r="G38" s="84"/>
      <c r="H38" s="84">
        <v>3</v>
      </c>
      <c r="I38" s="84">
        <v>3</v>
      </c>
      <c r="J38" s="84"/>
      <c r="K38" s="84"/>
      <c r="L38" s="91">
        <f>E38-F38</f>
        <v>3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3947</v>
      </c>
      <c r="F40" s="94">
        <v>3359</v>
      </c>
      <c r="G40" s="94">
        <v>15</v>
      </c>
      <c r="H40" s="94">
        <v>3434</v>
      </c>
      <c r="I40" s="94">
        <v>2675</v>
      </c>
      <c r="J40" s="94">
        <v>513</v>
      </c>
      <c r="K40" s="94">
        <v>13</v>
      </c>
      <c r="L40" s="91">
        <f>E40-F40</f>
        <v>588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3223</v>
      </c>
      <c r="F41" s="84">
        <v>3001</v>
      </c>
      <c r="G41" s="84"/>
      <c r="H41" s="84">
        <v>2903</v>
      </c>
      <c r="I41" s="121" t="s">
        <v>210</v>
      </c>
      <c r="J41" s="84">
        <v>320</v>
      </c>
      <c r="K41" s="84"/>
      <c r="L41" s="91">
        <f>E41-F41</f>
        <v>222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</v>
      </c>
      <c r="F42" s="84">
        <v>7</v>
      </c>
      <c r="G42" s="84"/>
      <c r="H42" s="84">
        <v>9</v>
      </c>
      <c r="I42" s="121" t="s">
        <v>210</v>
      </c>
      <c r="J42" s="84"/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26</v>
      </c>
      <c r="F43" s="84">
        <v>25</v>
      </c>
      <c r="G43" s="84"/>
      <c r="H43" s="84">
        <v>19</v>
      </c>
      <c r="I43" s="84">
        <v>12</v>
      </c>
      <c r="J43" s="84">
        <v>7</v>
      </c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4</v>
      </c>
      <c r="F44" s="84">
        <v>4</v>
      </c>
      <c r="G44" s="84"/>
      <c r="H44" s="84">
        <v>4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3253</v>
      </c>
      <c r="F45" s="84">
        <f aca="true" t="shared" si="0" ref="F45:K45">F41+F43+F44</f>
        <v>3030</v>
      </c>
      <c r="G45" s="84">
        <f t="shared" si="0"/>
        <v>0</v>
      </c>
      <c r="H45" s="84">
        <f t="shared" si="0"/>
        <v>2926</v>
      </c>
      <c r="I45" s="84">
        <f>I43+I44</f>
        <v>16</v>
      </c>
      <c r="J45" s="84">
        <f t="shared" si="0"/>
        <v>327</v>
      </c>
      <c r="K45" s="84">
        <f t="shared" si="0"/>
        <v>0</v>
      </c>
      <c r="L45" s="91">
        <f>E45-F45</f>
        <v>223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11173</v>
      </c>
      <c r="F46" s="84">
        <f t="shared" si="1"/>
        <v>10196</v>
      </c>
      <c r="G46" s="84">
        <f t="shared" si="1"/>
        <v>32</v>
      </c>
      <c r="H46" s="84">
        <f t="shared" si="1"/>
        <v>10100</v>
      </c>
      <c r="I46" s="84">
        <f t="shared" si="1"/>
        <v>5273</v>
      </c>
      <c r="J46" s="84">
        <f t="shared" si="1"/>
        <v>1073</v>
      </c>
      <c r="K46" s="84">
        <f t="shared" si="1"/>
        <v>45</v>
      </c>
      <c r="L46" s="91">
        <f>E46-F46</f>
        <v>977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&amp;LF79C836F&amp;C&amp;R2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107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178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753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122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&amp;LF79C836F&amp;C&amp;R3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426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345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23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4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1453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28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33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318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985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682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1981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1966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69509718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14236826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448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86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19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9009</v>
      </c>
      <c r="F58" s="109">
        <f>F59+F62+F63+F64</f>
        <v>1050</v>
      </c>
      <c r="G58" s="109">
        <f>G59+G62+G63+G64</f>
        <v>33</v>
      </c>
      <c r="H58" s="109">
        <f>H59+H62+H63+H64</f>
        <v>5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3482</v>
      </c>
      <c r="F59" s="94">
        <v>147</v>
      </c>
      <c r="G59" s="94">
        <v>14</v>
      </c>
      <c r="H59" s="94">
        <v>2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314</v>
      </c>
      <c r="F60" s="86">
        <v>94</v>
      </c>
      <c r="G60" s="86">
        <v>14</v>
      </c>
      <c r="H60" s="86">
        <v>2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3021</v>
      </c>
      <c r="F61" s="86">
        <v>35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68</v>
      </c>
      <c r="F62" s="84">
        <v>25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2812</v>
      </c>
      <c r="F63" s="84">
        <v>599</v>
      </c>
      <c r="G63" s="84">
        <v>19</v>
      </c>
      <c r="H63" s="84">
        <v>3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2647</v>
      </c>
      <c r="F64" s="84">
        <v>279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5626</v>
      </c>
      <c r="G68" s="115">
        <v>44603899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3031</v>
      </c>
      <c r="G69" s="117">
        <v>33891216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2595</v>
      </c>
      <c r="G70" s="117">
        <v>10712683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1181</v>
      </c>
      <c r="G71" s="115">
        <v>911101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3</v>
      </c>
      <c r="G72" s="117">
        <v>43896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&amp;LF79C836F&amp;C&amp;R4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4.193849021435228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14.479638009049774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2.53411306042885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99.05845429580228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631.25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698.3125</v>
      </c>
    </row>
    <row r="11" spans="1:4" ht="16.5" customHeight="1">
      <c r="A11" s="215" t="s">
        <v>62</v>
      </c>
      <c r="B11" s="217"/>
      <c r="C11" s="10">
        <v>9</v>
      </c>
      <c r="D11" s="84">
        <v>34</v>
      </c>
    </row>
    <row r="12" spans="1:4" ht="16.5" customHeight="1">
      <c r="A12" s="331" t="s">
        <v>103</v>
      </c>
      <c r="B12" s="331"/>
      <c r="C12" s="10">
        <v>10</v>
      </c>
      <c r="D12" s="84">
        <v>15</v>
      </c>
    </row>
    <row r="13" spans="1:4" ht="16.5" customHeight="1">
      <c r="A13" s="328" t="s">
        <v>203</v>
      </c>
      <c r="B13" s="330"/>
      <c r="C13" s="10">
        <v>11</v>
      </c>
      <c r="D13" s="94">
        <v>86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70</v>
      </c>
    </row>
    <row r="16" spans="1:4" ht="16.5" customHeight="1">
      <c r="A16" s="331" t="s">
        <v>104</v>
      </c>
      <c r="B16" s="331"/>
      <c r="C16" s="10">
        <v>14</v>
      </c>
      <c r="D16" s="84">
        <v>51</v>
      </c>
    </row>
    <row r="17" spans="1:5" ht="16.5" customHeight="1">
      <c r="A17" s="331" t="s">
        <v>108</v>
      </c>
      <c r="B17" s="331"/>
      <c r="C17" s="10">
        <v>15</v>
      </c>
      <c r="D17" s="84">
        <v>35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&amp;LF79C836F&amp;C&amp;R5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2023-01-18T08:01:00Z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F79C836F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